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 SR 2\CLLD\19.2\PRIRUCKA PRE PRIJIMATELA 19.2\PLATNA PpP _opatrenie 19\FINAL_VERZIA 1.4 PRIRUCKA\Aktualizácia k 9.5.2022\"/>
    </mc:Choice>
  </mc:AlternateContent>
  <bookViews>
    <workbookView xWindow="0" yWindow="0" windowWidth="38400" windowHeight="17400" activeTab="2"/>
  </bookViews>
  <sheets>
    <sheet name="kritéria" sheetId="3" r:id="rId1"/>
    <sheet name="príjmy_výdavky" sheetId="1" r:id="rId2"/>
    <sheet name="majetok_záväzky" sheetId="2" r:id="rId3"/>
  </sheets>
  <calcPr calcId="162913"/>
</workbook>
</file>

<file path=xl/calcChain.xml><?xml version="1.0" encoding="utf-8"?>
<calcChain xmlns="http://schemas.openxmlformats.org/spreadsheetml/2006/main">
  <c r="C20" i="3" l="1"/>
  <c r="B20" i="3"/>
  <c r="C19" i="3"/>
  <c r="B19" i="3"/>
  <c r="AB20" i="3"/>
  <c r="AC20" i="3" s="1"/>
  <c r="AD20" i="3" s="1"/>
  <c r="AE20" i="3"/>
  <c r="AF20" i="3" s="1"/>
  <c r="AG20" i="3" s="1"/>
  <c r="AE19" i="3"/>
  <c r="AF19" i="3" s="1"/>
  <c r="AG19" i="3" s="1"/>
  <c r="AB19" i="3"/>
  <c r="AC19" i="3" s="1"/>
  <c r="AD19" i="3" s="1"/>
  <c r="L18" i="1"/>
  <c r="K18" i="1"/>
  <c r="L17" i="1"/>
  <c r="K17" i="1"/>
  <c r="L10" i="1"/>
  <c r="K10" i="1"/>
  <c r="L29" i="2"/>
  <c r="K29" i="2"/>
  <c r="L28" i="2"/>
  <c r="K28" i="2"/>
  <c r="L22" i="2"/>
  <c r="K22" i="2"/>
  <c r="L16" i="2"/>
  <c r="K16" i="2"/>
  <c r="L11" i="2"/>
  <c r="K11" i="2"/>
  <c r="Y19" i="3" l="1"/>
  <c r="Z19" i="3" s="1"/>
  <c r="AA19" i="3" s="1"/>
  <c r="J28" i="2"/>
  <c r="J16" i="2"/>
  <c r="J22" i="2" s="1"/>
  <c r="Y20" i="3" s="1"/>
  <c r="Z20" i="3" s="1"/>
  <c r="AA20" i="3" s="1"/>
  <c r="J11" i="2"/>
  <c r="J17" i="1"/>
  <c r="J18" i="1" s="1"/>
  <c r="J10" i="1"/>
  <c r="J29" i="2" l="1"/>
  <c r="I28" i="2"/>
  <c r="I16" i="2"/>
  <c r="I11" i="2"/>
  <c r="I17" i="1"/>
  <c r="I10" i="1"/>
  <c r="I22" i="2" l="1"/>
  <c r="V20" i="3" s="1"/>
  <c r="W20" i="3" s="1"/>
  <c r="X20" i="3" s="1"/>
  <c r="V19" i="3"/>
  <c r="W19" i="3" s="1"/>
  <c r="X19" i="3" s="1"/>
  <c r="I18" i="1"/>
  <c r="S19" i="3"/>
  <c r="T19" i="3" s="1"/>
  <c r="H11" i="2"/>
  <c r="H16" i="2"/>
  <c r="H28" i="2"/>
  <c r="M8" i="2"/>
  <c r="H18" i="1"/>
  <c r="H17" i="1"/>
  <c r="H10" i="1"/>
  <c r="H22" i="2" l="1"/>
  <c r="S20" i="3" s="1"/>
  <c r="T20" i="3" s="1"/>
  <c r="U20" i="3" s="1"/>
  <c r="I29" i="2"/>
  <c r="U19" i="3"/>
  <c r="M27" i="2"/>
  <c r="M26" i="2"/>
  <c r="M25" i="2"/>
  <c r="M24" i="2"/>
  <c r="M21" i="2"/>
  <c r="M20" i="2"/>
  <c r="M19" i="2"/>
  <c r="M18" i="2"/>
  <c r="M17" i="2"/>
  <c r="M15" i="2"/>
  <c r="M14" i="2"/>
  <c r="M13" i="2"/>
  <c r="M12" i="2"/>
  <c r="M10" i="2"/>
  <c r="M9" i="2"/>
  <c r="M16" i="1"/>
  <c r="M15" i="1"/>
  <c r="M14" i="1"/>
  <c r="M13" i="1"/>
  <c r="M12" i="1"/>
  <c r="M11" i="1"/>
  <c r="M9" i="1"/>
  <c r="M8" i="1"/>
  <c r="M7" i="1"/>
  <c r="H29" i="2" l="1"/>
  <c r="M6" i="1"/>
  <c r="M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<sst xmlns="http://schemas.openxmlformats.org/spreadsheetml/2006/main" count="85" uniqueCount="67">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</sst>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4" fillId="5" borderId="0" xfId="0" applyFont="1" applyFill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zoomScaleNormal="100" workbookViewId="0">
      <selection activeCell="B15" sqref="B15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22" width="16.7109375" style="1" hidden="1" customWidth="1"/>
    <col min="23" max="24" width="9.140625" style="1" hidden="1" customWidth="1"/>
    <col min="25" max="25" width="16.7109375" style="1" hidden="1" customWidth="1"/>
    <col min="26" max="27" width="9.140625" style="1" hidden="1" customWidth="1"/>
    <col min="28" max="28" width="16.7109375" style="1" hidden="1" customWidth="1"/>
    <col min="29" max="30" width="0" style="1" hidden="1" customWidth="1"/>
    <col min="31" max="31" width="16.7109375" style="1" hidden="1" customWidth="1"/>
    <col min="32" max="33" width="0" style="1" hidden="1" customWidth="1"/>
    <col min="34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>
        <v>2015</v>
      </c>
    </row>
    <row r="3" spans="1:15" ht="15" x14ac:dyDescent="0.25">
      <c r="A3" s="21" t="s">
        <v>46</v>
      </c>
      <c r="B3" s="12"/>
      <c r="C3" s="12"/>
      <c r="D3" s="12"/>
      <c r="E3" s="12"/>
      <c r="G3" s="1">
        <v>2016</v>
      </c>
    </row>
    <row r="4" spans="1:15" x14ac:dyDescent="0.2">
      <c r="A4" s="12"/>
      <c r="B4" s="12"/>
      <c r="C4" s="12"/>
      <c r="D4" s="12"/>
      <c r="E4" s="12"/>
      <c r="G4" s="1">
        <v>2017</v>
      </c>
    </row>
    <row r="5" spans="1:15" x14ac:dyDescent="0.2">
      <c r="A5" s="12"/>
      <c r="B5" s="12"/>
      <c r="C5" s="12"/>
      <c r="D5" s="12"/>
      <c r="E5" s="12"/>
      <c r="G5" s="43">
        <v>2018</v>
      </c>
    </row>
    <row r="6" spans="1:15" s="8" customFormat="1" ht="15" customHeight="1" x14ac:dyDescent="0.2">
      <c r="A6" s="13" t="s">
        <v>48</v>
      </c>
      <c r="B6" s="52"/>
      <c r="C6" s="53"/>
      <c r="D6" s="53"/>
      <c r="E6" s="54"/>
      <c r="G6" s="1">
        <v>2019</v>
      </c>
      <c r="J6" s="42"/>
    </row>
    <row r="7" spans="1:15" ht="15" customHeight="1" x14ac:dyDescent="0.2">
      <c r="A7" s="14" t="s">
        <v>49</v>
      </c>
      <c r="B7" s="55"/>
      <c r="C7" s="56"/>
      <c r="D7" s="56"/>
      <c r="E7" s="57"/>
      <c r="G7" s="1">
        <v>2020</v>
      </c>
    </row>
    <row r="8" spans="1:15" ht="15" hidden="1" customHeight="1" x14ac:dyDescent="0.2">
      <c r="A8" s="14" t="s">
        <v>47</v>
      </c>
      <c r="B8" s="58"/>
      <c r="C8" s="59"/>
      <c r="D8" s="59"/>
      <c r="E8" s="60"/>
      <c r="G8" s="1">
        <v>2021</v>
      </c>
    </row>
    <row r="9" spans="1:15" ht="15" customHeight="1" x14ac:dyDescent="0.2">
      <c r="A9" s="14" t="s">
        <v>54</v>
      </c>
      <c r="B9" s="51" t="s">
        <v>66</v>
      </c>
      <c r="C9" s="51"/>
      <c r="D9" s="51"/>
      <c r="E9" s="51"/>
      <c r="G9" s="1">
        <v>2021</v>
      </c>
      <c r="J9" s="44" t="s">
        <v>64</v>
      </c>
    </row>
    <row r="10" spans="1:15" ht="15" customHeight="1" x14ac:dyDescent="0.2">
      <c r="A10" s="14" t="s">
        <v>50</v>
      </c>
      <c r="B10" s="51" t="s">
        <v>66</v>
      </c>
      <c r="C10" s="51"/>
      <c r="D10" s="51"/>
      <c r="E10" s="51"/>
      <c r="G10" s="1">
        <v>2022</v>
      </c>
      <c r="J10" s="45">
        <f ca="1">TODAY()</f>
        <v>44690</v>
      </c>
    </row>
    <row r="11" spans="1:15" ht="15" customHeight="1" x14ac:dyDescent="0.2">
      <c r="A11" s="14" t="s">
        <v>51</v>
      </c>
      <c r="B11" s="51" t="s">
        <v>66</v>
      </c>
      <c r="C11" s="51"/>
      <c r="D11" s="51"/>
      <c r="E11" s="51"/>
      <c r="G11" s="1">
        <v>2023</v>
      </c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Vyberte rok</v>
      </c>
      <c r="B15" s="16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33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  <c r="V17" s="1">
        <v>2020</v>
      </c>
      <c r="W17" s="1">
        <v>2020</v>
      </c>
      <c r="X17" s="1">
        <v>2020</v>
      </c>
      <c r="Y17" s="1">
        <v>2021</v>
      </c>
      <c r="Z17" s="1">
        <v>2021</v>
      </c>
      <c r="AA17" s="1">
        <v>2021</v>
      </c>
      <c r="AB17" s="49">
        <v>2022</v>
      </c>
      <c r="AC17" s="49">
        <v>2022</v>
      </c>
      <c r="AD17" s="49">
        <v>2022</v>
      </c>
      <c r="AE17" s="40">
        <v>2023</v>
      </c>
      <c r="AF17" s="40">
        <v>2023</v>
      </c>
      <c r="AG17" s="40">
        <v>2023</v>
      </c>
    </row>
    <row r="18" spans="1:33" x14ac:dyDescent="0.2">
      <c r="A18" s="12"/>
      <c r="B18" s="12"/>
      <c r="C18" s="12"/>
      <c r="D18" s="12"/>
      <c r="E18" s="12"/>
    </row>
    <row r="19" spans="1:33" ht="31.5" customHeight="1" x14ac:dyDescent="0.2">
      <c r="A19" s="17" t="s">
        <v>53</v>
      </c>
      <c r="B19" s="18" t="str">
        <f>IF(B15=2017,H19,IF(B15=2015,K19,IF(B15=2016,N19,IF(B15=2018,Q19,IF(B15=2019,T19,IF(B15=2020,W19,IF(B15=2021,Z19,IF(B15=2022,AC19,IF(B15=2023,AF19,"")))))))))</f>
        <v/>
      </c>
      <c r="C19" s="19" t="str">
        <f>IF(B15=2017,I19,IF(B15=2015,L19,IF(B15=2016,O19,IF(B15=2018,R19,IF(B15=2019,U19,IF(B15=2020,X19,IF(B15=2021,AA19,IF(B15=2022,AD19,IF(B15=2023,AG19,"")))))))))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  <c r="V19" s="2" t="e">
        <f>príjmy_výdavky!I10/príjmy_výdavky!I17</f>
        <v>#DIV/0!</v>
      </c>
      <c r="W19" s="1" t="str">
        <f>IFERROR(V19,"")</f>
        <v/>
      </c>
      <c r="X19" s="1" t="str">
        <f>IF(W19="","",IF(W19&gt;100%,"SPLNENÉ","NESPLNENÉ"))</f>
        <v/>
      </c>
      <c r="Y19" s="2" t="e">
        <f>príjmy_výdavky!J10/príjmy_výdavky!J17</f>
        <v>#DIV/0!</v>
      </c>
      <c r="Z19" s="1" t="str">
        <f>IFERROR(Y19,"")</f>
        <v/>
      </c>
      <c r="AA19" s="1" t="str">
        <f>IF(Z19="","",IF(Z19&gt;100%,"SPLNENÉ","NESPLNENÉ"))</f>
        <v/>
      </c>
      <c r="AB19" s="2" t="e">
        <f>príjmy_výdavky!K10/príjmy_výdavky!K17</f>
        <v>#DIV/0!</v>
      </c>
      <c r="AC19" s="1" t="str">
        <f>IFERROR(AB19,"")</f>
        <v/>
      </c>
      <c r="AD19" s="1" t="str">
        <f>IF(AC19="","",IF(AC19&gt;100%,"SPLNENÉ","NESPLNENÉ"))</f>
        <v/>
      </c>
      <c r="AE19" s="2" t="e">
        <f>príjmy_výdavky!L10/príjmy_výdavky!L17</f>
        <v>#DIV/0!</v>
      </c>
      <c r="AF19" s="1" t="str">
        <f>IFERROR(AE19,"")</f>
        <v/>
      </c>
      <c r="AG19" s="1" t="str">
        <f>IF(AF19="","",IF(AF19&gt;100%,"SPLNENÉ","NESPLNENÉ"))</f>
        <v/>
      </c>
    </row>
    <row r="20" spans="1:33" ht="31.5" customHeight="1" x14ac:dyDescent="0.2">
      <c r="A20" s="20" t="s">
        <v>52</v>
      </c>
      <c r="B20" s="18" t="str">
        <f>IF(B15=2017,H20,IF(B15=2015,K20,IF(B15=2016,N20,IF(B15=2018,Q20,IF(B15=2019,T20,IF(B15=2020,W20,IF(B15=2021,Z20,IF(B15=2022,AC20,IF(B15=2023,AF20,"")))))))))</f>
        <v/>
      </c>
      <c r="C20" s="19" t="str">
        <f>IF(B15=2017,I20,IF(B15=2015,L20,IF(B15=2016,O20,IF(B15=2018,R20,IF(B15=2019,U20,IF(B15=2020,X20,IF(B15=2021,AA20,IF(B15=2022,AD20,IF(B15=2023,AG20,"")))))))))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  <c r="V20" s="2" t="e">
        <f>majetok_záväzky!I28/majetok_záväzky!I22</f>
        <v>#DIV/0!</v>
      </c>
      <c r="W20" s="1" t="str">
        <f>IFERROR(V20,"")</f>
        <v/>
      </c>
      <c r="X20" s="1" t="str">
        <f>IF(W20="","",IF(W20&lt;=80%,"SPLNENÉ","NESPLNENÉ"))</f>
        <v/>
      </c>
      <c r="Y20" s="2" t="e">
        <f>majetok_záväzky!J28/majetok_záväzky!J22</f>
        <v>#DIV/0!</v>
      </c>
      <c r="Z20" s="1" t="str">
        <f>IFERROR(Y20,"")</f>
        <v/>
      </c>
      <c r="AA20" s="1" t="str">
        <f>IF(Z20="","",IF(Z20&lt;=80%,"SPLNENÉ","NESPLNENÉ"))</f>
        <v/>
      </c>
      <c r="AB20" s="2" t="e">
        <f>majetok_záväzky!K28/majetok_záväzky!K22</f>
        <v>#DIV/0!</v>
      </c>
      <c r="AC20" s="1" t="str">
        <f>IFERROR(AB20,"")</f>
        <v/>
      </c>
      <c r="AD20" s="1" t="str">
        <f>IF(AC20="","",IF(AC20&lt;=80%,"SPLNENÉ","NESPLNENÉ"))</f>
        <v/>
      </c>
      <c r="AE20" s="2" t="e">
        <f>majetok_záväzky!L28/majetok_záväzky!L22</f>
        <v>#DIV/0!</v>
      </c>
      <c r="AF20" s="1" t="str">
        <f>IFERROR(AE20,"")</f>
        <v/>
      </c>
      <c r="AG20" s="1" t="str">
        <f>IF(AF20="","",IF(AF20&lt;=80%,"SPLNENÉ","NESPLNENÉ"))</f>
        <v/>
      </c>
    </row>
    <row r="22" spans="1:33" ht="15" x14ac:dyDescent="0.2">
      <c r="A22" s="50" t="str">
        <f ca="1">IF(AND(B15=2018,J10&lt;J11),"preukázanie splnenia kritérií ekonomickej životaschopnosti za rok 2018 je možné až v roku 2019","")</f>
        <v/>
      </c>
      <c r="B22" s="50"/>
      <c r="C22" s="50"/>
      <c r="D22" s="50"/>
      <c r="E22" s="50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$G$1:$G$11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zoomScaleNormal="100" workbookViewId="0">
      <selection activeCell="L3" sqref="L3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12" width="15.7109375" style="1" customWidth="1"/>
    <col min="13" max="13" width="9.140625" style="1" hidden="1" customWidth="1"/>
    <col min="14" max="16384" width="9.140625" style="1"/>
  </cols>
  <sheetData>
    <row r="1" spans="1:14" ht="15" x14ac:dyDescent="0.25">
      <c r="A1" s="22" t="s">
        <v>65</v>
      </c>
      <c r="B1" s="23"/>
      <c r="C1" s="23"/>
      <c r="D1" s="23"/>
      <c r="E1" s="23"/>
    </row>
    <row r="2" spans="1:14" ht="15" x14ac:dyDescent="0.25">
      <c r="A2" s="23"/>
      <c r="B2" s="23"/>
      <c r="C2" s="23"/>
      <c r="D2" s="23"/>
      <c r="E2" s="23"/>
    </row>
    <row r="3" spans="1:14" ht="15" x14ac:dyDescent="0.25">
      <c r="A3" s="24" t="s">
        <v>55</v>
      </c>
      <c r="B3" s="25"/>
      <c r="C3" s="23"/>
      <c r="D3" s="23"/>
      <c r="J3" s="26"/>
      <c r="K3" s="26"/>
      <c r="L3" s="26" t="s">
        <v>0</v>
      </c>
    </row>
    <row r="4" spans="1:14" ht="15" x14ac:dyDescent="0.25">
      <c r="A4" s="23"/>
      <c r="B4" s="23"/>
      <c r="C4" s="23"/>
      <c r="D4" s="23"/>
      <c r="E4" s="23"/>
    </row>
    <row r="5" spans="1:14" ht="15" x14ac:dyDescent="0.25">
      <c r="A5" s="23"/>
      <c r="B5" s="23"/>
      <c r="C5" s="23"/>
      <c r="D5" s="23"/>
      <c r="E5" s="23"/>
    </row>
    <row r="6" spans="1:14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37">
        <v>2020</v>
      </c>
      <c r="J6" s="37">
        <v>2021</v>
      </c>
      <c r="K6" s="37">
        <v>2022</v>
      </c>
      <c r="L6" s="37">
        <v>2023</v>
      </c>
      <c r="M6" s="46">
        <f>SUM(M7:M16)</f>
        <v>0</v>
      </c>
    </row>
    <row r="7" spans="1:14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1">
        <f>IF(G7&lt;&gt;"",1,0)</f>
        <v>0</v>
      </c>
    </row>
    <row r="8" spans="1:14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1">
        <f t="shared" ref="M8:M9" si="0">IF(G8&lt;&gt;"",1,0)</f>
        <v>0</v>
      </c>
    </row>
    <row r="9" spans="1:14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1">
        <f t="shared" si="0"/>
        <v>0</v>
      </c>
    </row>
    <row r="10" spans="1:14" ht="15" customHeight="1" x14ac:dyDescent="0.2">
      <c r="A10" s="31" t="s">
        <v>8</v>
      </c>
      <c r="B10" s="32" t="s">
        <v>9</v>
      </c>
      <c r="C10" s="33">
        <f t="shared" ref="C10:L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I10" s="33">
        <f t="shared" si="1"/>
        <v>0</v>
      </c>
      <c r="J10" s="33">
        <f t="shared" si="1"/>
        <v>0</v>
      </c>
      <c r="K10" s="33">
        <f t="shared" si="1"/>
        <v>0</v>
      </c>
      <c r="L10" s="33">
        <f t="shared" si="1"/>
        <v>0</v>
      </c>
      <c r="N10" s="48"/>
    </row>
    <row r="11" spans="1:14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">
        <f t="shared" ref="M11:M16" si="2">IF(G11&lt;&gt;"",1,0)</f>
        <v>0</v>
      </c>
    </row>
    <row r="12" spans="1:14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1">
        <f t="shared" si="2"/>
        <v>0</v>
      </c>
    </row>
    <row r="13" spans="1:14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">
        <f t="shared" si="2"/>
        <v>0</v>
      </c>
    </row>
    <row r="14" spans="1:14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">
        <f t="shared" si="2"/>
        <v>0</v>
      </c>
    </row>
    <row r="15" spans="1:14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1">
        <f t="shared" si="2"/>
        <v>0</v>
      </c>
    </row>
    <row r="16" spans="1:14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">
        <f t="shared" si="2"/>
        <v>0</v>
      </c>
    </row>
    <row r="17" spans="1:12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  <c r="I17" s="33">
        <f t="shared" ref="I17:J17" si="4">I11+I12+I13+I14+I15+I16</f>
        <v>0</v>
      </c>
      <c r="J17" s="33">
        <f t="shared" si="4"/>
        <v>0</v>
      </c>
      <c r="K17" s="33">
        <f t="shared" ref="K17:L17" si="5">K11+K12+K13+K14+K15+K16</f>
        <v>0</v>
      </c>
      <c r="L17" s="33">
        <f t="shared" si="5"/>
        <v>0</v>
      </c>
    </row>
    <row r="18" spans="1:12" ht="15" customHeight="1" x14ac:dyDescent="0.2">
      <c r="A18" s="31">
        <v>12</v>
      </c>
      <c r="B18" s="32" t="s">
        <v>22</v>
      </c>
      <c r="C18" s="33">
        <f t="shared" ref="C18:H18" si="6">C10-C17</f>
        <v>0</v>
      </c>
      <c r="D18" s="33">
        <f t="shared" si="6"/>
        <v>0</v>
      </c>
      <c r="E18" s="33">
        <f t="shared" si="6"/>
        <v>0</v>
      </c>
      <c r="F18" s="33">
        <f t="shared" si="6"/>
        <v>0</v>
      </c>
      <c r="G18" s="33">
        <f t="shared" si="6"/>
        <v>0</v>
      </c>
      <c r="H18" s="33">
        <f t="shared" si="6"/>
        <v>0</v>
      </c>
      <c r="I18" s="33">
        <f t="shared" ref="I18:J18" si="7">I10-I17</f>
        <v>0</v>
      </c>
      <c r="J18" s="33">
        <f t="shared" si="7"/>
        <v>0</v>
      </c>
      <c r="K18" s="33">
        <f t="shared" ref="K18:L18" si="8">K10-K17</f>
        <v>0</v>
      </c>
      <c r="L18" s="33">
        <f t="shared" si="8"/>
        <v>0</v>
      </c>
    </row>
    <row r="22" spans="1:12" ht="15" customHeight="1" x14ac:dyDescent="0.2">
      <c r="A22" s="61" t="str">
        <f ca="1">IF(AND(kritéria!J10&lt;kritéria!J11,M6&gt;0),"kritéria zo rok 2018 je možné uplatniť až v roku 2019","")</f>
        <v/>
      </c>
      <c r="B22" s="61"/>
      <c r="C22" s="61"/>
      <c r="D22" s="61"/>
      <c r="E22" s="61"/>
      <c r="F22" s="61"/>
      <c r="G22" s="61"/>
    </row>
  </sheetData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scale="76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workbookViewId="0">
      <selection activeCell="Q24" sqref="Q24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12" width="14.7109375" style="1" customWidth="1"/>
    <col min="13" max="13" width="9.140625" style="1" hidden="1" customWidth="1"/>
    <col min="14" max="14" width="9.140625" style="1" customWidth="1"/>
    <col min="15" max="16" width="9.140625" style="1"/>
    <col min="17" max="17" width="48" style="1" customWidth="1"/>
    <col min="18" max="16384" width="9.140625" style="1"/>
  </cols>
  <sheetData>
    <row r="1" spans="1:17" ht="15" x14ac:dyDescent="0.25">
      <c r="A1" s="22" t="s">
        <v>65</v>
      </c>
      <c r="B1" s="23"/>
      <c r="C1" s="23"/>
      <c r="D1" s="23"/>
      <c r="E1" s="23"/>
    </row>
    <row r="2" spans="1:17" ht="15" hidden="1" x14ac:dyDescent="0.25">
      <c r="A2" s="23"/>
      <c r="B2" s="23"/>
      <c r="C2" s="23"/>
      <c r="D2" s="23"/>
      <c r="E2" s="23"/>
    </row>
    <row r="3" spans="1:17" ht="15" x14ac:dyDescent="0.25">
      <c r="A3" s="21" t="s">
        <v>56</v>
      </c>
      <c r="B3" s="23"/>
      <c r="C3" s="23"/>
      <c r="D3" s="23"/>
      <c r="E3" s="23"/>
    </row>
    <row r="4" spans="1:17" ht="15" x14ac:dyDescent="0.25">
      <c r="A4" s="21"/>
      <c r="B4" s="23"/>
      <c r="C4" s="23"/>
      <c r="D4" s="23"/>
      <c r="J4" s="26"/>
      <c r="K4" s="26"/>
      <c r="L4" s="26" t="s">
        <v>0</v>
      </c>
    </row>
    <row r="5" spans="1:17" ht="15" x14ac:dyDescent="0.25">
      <c r="A5" s="21"/>
      <c r="B5" s="23"/>
      <c r="C5" s="23"/>
      <c r="D5" s="23"/>
      <c r="E5" s="23"/>
    </row>
    <row r="6" spans="1:17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  <c r="I6" s="37">
        <v>2020</v>
      </c>
      <c r="J6" s="37">
        <v>2021</v>
      </c>
      <c r="K6" s="37">
        <v>2022</v>
      </c>
      <c r="L6" s="37">
        <v>2023</v>
      </c>
    </row>
    <row r="7" spans="1:17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47">
        <f>SUM(M8:M27)</f>
        <v>0</v>
      </c>
    </row>
    <row r="8" spans="1:17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41"/>
      <c r="J8" s="41"/>
      <c r="K8" s="41"/>
      <c r="L8" s="41"/>
      <c r="M8" s="1">
        <f>IF(G8&lt;&gt;"",1,0)</f>
        <v>0</v>
      </c>
    </row>
    <row r="9" spans="1:17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41"/>
      <c r="J9" s="41"/>
      <c r="K9" s="41"/>
      <c r="L9" s="41"/>
      <c r="M9" s="1">
        <f>IF(G9&lt;&gt;"",1,0)</f>
        <v>0</v>
      </c>
    </row>
    <row r="10" spans="1:17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41"/>
      <c r="J10" s="41"/>
      <c r="K10" s="41"/>
      <c r="L10" s="41"/>
      <c r="M10" s="1">
        <f>IF(G10&lt;&gt;"",1,0)</f>
        <v>0</v>
      </c>
    </row>
    <row r="11" spans="1:17" ht="15" customHeight="1" x14ac:dyDescent="0.2">
      <c r="A11" s="31" t="s">
        <v>8</v>
      </c>
      <c r="B11" s="32" t="s">
        <v>27</v>
      </c>
      <c r="C11" s="33">
        <f t="shared" ref="C11:H11" si="0">C12+C13+C14</f>
        <v>0</v>
      </c>
      <c r="D11" s="38">
        <f t="shared" si="0"/>
        <v>0</v>
      </c>
      <c r="E11" s="38">
        <f t="shared" si="0"/>
        <v>0</v>
      </c>
      <c r="F11" s="38">
        <f t="shared" si="0"/>
        <v>0</v>
      </c>
      <c r="G11" s="38">
        <f t="shared" si="0"/>
        <v>0</v>
      </c>
      <c r="H11" s="38">
        <f t="shared" si="0"/>
        <v>0</v>
      </c>
      <c r="I11" s="38">
        <f t="shared" ref="I11:L11" si="1">I12+I13+I14</f>
        <v>0</v>
      </c>
      <c r="J11" s="38">
        <f t="shared" si="1"/>
        <v>0</v>
      </c>
      <c r="K11" s="38">
        <f t="shared" si="1"/>
        <v>0</v>
      </c>
      <c r="L11" s="38">
        <f t="shared" si="1"/>
        <v>0</v>
      </c>
      <c r="Q11" s="10"/>
    </row>
    <row r="12" spans="1:17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41"/>
      <c r="J12" s="41"/>
      <c r="K12" s="41"/>
      <c r="L12" s="41"/>
      <c r="M12" s="1">
        <f>IF(G12&lt;&gt;"",1,0)</f>
        <v>0</v>
      </c>
    </row>
    <row r="13" spans="1:17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41"/>
      <c r="J13" s="41"/>
      <c r="K13" s="41"/>
      <c r="L13" s="41"/>
      <c r="M13" s="1">
        <f>IF(G13&lt;&gt;"",1,0)</f>
        <v>0</v>
      </c>
    </row>
    <row r="14" spans="1:17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41"/>
      <c r="J14" s="41"/>
      <c r="K14" s="41"/>
      <c r="L14" s="41"/>
      <c r="M14" s="1">
        <f>IF(G14&lt;&gt;"",1,0)</f>
        <v>0</v>
      </c>
    </row>
    <row r="15" spans="1:17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41"/>
      <c r="J15" s="41"/>
      <c r="K15" s="41"/>
      <c r="L15" s="41"/>
      <c r="M15" s="1">
        <f>IF(G15&lt;&gt;"",1,0)</f>
        <v>0</v>
      </c>
    </row>
    <row r="16" spans="1:17" ht="15" customHeight="1" x14ac:dyDescent="0.2">
      <c r="A16" s="31" t="s">
        <v>18</v>
      </c>
      <c r="B16" s="32" t="s">
        <v>32</v>
      </c>
      <c r="C16" s="33">
        <f t="shared" ref="C16:H16" si="2">C17+C18+C19</f>
        <v>0</v>
      </c>
      <c r="D16" s="38">
        <f t="shared" si="2"/>
        <v>0</v>
      </c>
      <c r="E16" s="38">
        <f t="shared" si="2"/>
        <v>0</v>
      </c>
      <c r="F16" s="38">
        <f t="shared" si="2"/>
        <v>0</v>
      </c>
      <c r="G16" s="38">
        <f t="shared" si="2"/>
        <v>0</v>
      </c>
      <c r="H16" s="38">
        <f t="shared" si="2"/>
        <v>0</v>
      </c>
      <c r="I16" s="38">
        <f t="shared" ref="I16:L16" si="3">I17+I18+I19</f>
        <v>0</v>
      </c>
      <c r="J16" s="38">
        <f t="shared" si="3"/>
        <v>0</v>
      </c>
      <c r="K16" s="38">
        <f t="shared" si="3"/>
        <v>0</v>
      </c>
      <c r="L16" s="38">
        <f t="shared" si="3"/>
        <v>0</v>
      </c>
    </row>
    <row r="17" spans="1:13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41"/>
      <c r="J17" s="41"/>
      <c r="K17" s="41"/>
      <c r="L17" s="41"/>
      <c r="M17" s="1">
        <f>IF(G17&lt;&gt;"",1,0)</f>
        <v>0</v>
      </c>
    </row>
    <row r="18" spans="1:13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41"/>
      <c r="J18" s="41"/>
      <c r="K18" s="41"/>
      <c r="L18" s="41"/>
      <c r="M18" s="1">
        <f>IF(G18&lt;&gt;"",1,0)</f>
        <v>0</v>
      </c>
    </row>
    <row r="19" spans="1:13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41"/>
      <c r="J19" s="41"/>
      <c r="K19" s="41"/>
      <c r="L19" s="41"/>
      <c r="M19" s="1">
        <f>IF(G19&lt;&gt;"",1,0)</f>
        <v>0</v>
      </c>
    </row>
    <row r="20" spans="1:13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41"/>
      <c r="J20" s="41"/>
      <c r="K20" s="41"/>
      <c r="L20" s="41"/>
      <c r="M20" s="1">
        <f>IF(G20&lt;&gt;"",1,0)</f>
        <v>0</v>
      </c>
    </row>
    <row r="21" spans="1:13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41"/>
      <c r="J21" s="41"/>
      <c r="K21" s="41"/>
      <c r="L21" s="41"/>
      <c r="M21" s="1">
        <f>IF(G21&lt;&gt;"",1,0)</f>
        <v>0</v>
      </c>
    </row>
    <row r="22" spans="1:13" ht="15" customHeight="1" x14ac:dyDescent="0.2">
      <c r="A22" s="31">
        <v>15</v>
      </c>
      <c r="B22" s="32" t="s">
        <v>38</v>
      </c>
      <c r="C22" s="33">
        <f t="shared" ref="C22:H22" si="4">C8+C9+C10+C11+C15+C16+C20+C21</f>
        <v>0</v>
      </c>
      <c r="D22" s="38">
        <f t="shared" si="4"/>
        <v>0</v>
      </c>
      <c r="E22" s="38">
        <f t="shared" si="4"/>
        <v>0</v>
      </c>
      <c r="F22" s="38">
        <f t="shared" si="4"/>
        <v>0</v>
      </c>
      <c r="G22" s="38">
        <f t="shared" si="4"/>
        <v>0</v>
      </c>
      <c r="H22" s="38">
        <f t="shared" si="4"/>
        <v>0</v>
      </c>
      <c r="I22" s="38">
        <f>I8+I9+I10+I11+I15+I16+I20+I21</f>
        <v>0</v>
      </c>
      <c r="J22" s="38">
        <f>J8+J9+J10+J11+J15+J16+J20+J21</f>
        <v>0</v>
      </c>
      <c r="K22" s="38">
        <f t="shared" ref="K22:L22" si="5">K8+K9+K10+K11+K15+K16+K20+K21</f>
        <v>0</v>
      </c>
      <c r="L22" s="38">
        <f t="shared" si="5"/>
        <v>0</v>
      </c>
    </row>
    <row r="23" spans="1:13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41"/>
      <c r="J24" s="41"/>
      <c r="K24" s="41"/>
      <c r="L24" s="41"/>
      <c r="M24" s="1">
        <f>IF(G24&lt;&gt;"",1,0)</f>
        <v>0</v>
      </c>
    </row>
    <row r="25" spans="1:13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41"/>
      <c r="J25" s="41"/>
      <c r="K25" s="41"/>
      <c r="L25" s="41"/>
      <c r="M25" s="1">
        <f>IF(G25&lt;&gt;"",1,0)</f>
        <v>0</v>
      </c>
    </row>
    <row r="26" spans="1:13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41"/>
      <c r="J26" s="41"/>
      <c r="K26" s="41"/>
      <c r="L26" s="41"/>
      <c r="M26" s="1">
        <f>IF(G26&lt;&gt;"",1,0)</f>
        <v>0</v>
      </c>
    </row>
    <row r="27" spans="1:13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41"/>
      <c r="J27" s="41"/>
      <c r="K27" s="41"/>
      <c r="L27" s="41"/>
      <c r="M27" s="1">
        <f>IF(G27&lt;&gt;"",1,0)</f>
        <v>0</v>
      </c>
    </row>
    <row r="28" spans="1:13" ht="15" customHeight="1" x14ac:dyDescent="0.2">
      <c r="A28" s="31">
        <v>20</v>
      </c>
      <c r="B28" s="32" t="s">
        <v>43</v>
      </c>
      <c r="C28" s="33">
        <f t="shared" ref="C28:H28" si="6">C24+C25+C26+C27</f>
        <v>0</v>
      </c>
      <c r="D28" s="38">
        <f t="shared" si="6"/>
        <v>0</v>
      </c>
      <c r="E28" s="38">
        <f t="shared" si="6"/>
        <v>0</v>
      </c>
      <c r="F28" s="38">
        <f t="shared" si="6"/>
        <v>0</v>
      </c>
      <c r="G28" s="38">
        <f t="shared" si="6"/>
        <v>0</v>
      </c>
      <c r="H28" s="38">
        <f t="shared" si="6"/>
        <v>0</v>
      </c>
      <c r="I28" s="38">
        <f>I24+I25+I26+I27</f>
        <v>0</v>
      </c>
      <c r="J28" s="38">
        <f>J24+J25+J26+J27</f>
        <v>0</v>
      </c>
      <c r="K28" s="38">
        <f t="shared" ref="K28:L28" si="7">K24+K25+K26+K27</f>
        <v>0</v>
      </c>
      <c r="L28" s="38">
        <f t="shared" si="7"/>
        <v>0</v>
      </c>
    </row>
    <row r="29" spans="1:13" ht="15" customHeight="1" x14ac:dyDescent="0.2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  <c r="I29" s="38">
        <f t="shared" ref="I29:J29" si="9">I22-I28</f>
        <v>0</v>
      </c>
      <c r="J29" s="38">
        <f t="shared" si="9"/>
        <v>0</v>
      </c>
      <c r="K29" s="38">
        <f t="shared" ref="K29:L29" si="10">K22-K28</f>
        <v>0</v>
      </c>
      <c r="L29" s="38">
        <f t="shared" si="10"/>
        <v>0</v>
      </c>
    </row>
    <row r="32" spans="1:13" ht="15" customHeight="1" x14ac:dyDescent="0.2">
      <c r="A32" s="61" t="str">
        <f ca="1">IF(AND(kritéria!J10&lt;kritéria!J11,M7&gt;0),"kritéria zo rok 2018 je možné uplatniť až v roku 2019","")</f>
        <v/>
      </c>
      <c r="B32" s="61"/>
      <c r="C32" s="61"/>
      <c r="D32" s="61"/>
      <c r="E32" s="61"/>
      <c r="F32" s="61"/>
      <c r="G32" s="61"/>
    </row>
  </sheetData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77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Kocianová Ingrid</cp:lastModifiedBy>
  <cp:lastPrinted>2022-05-05T12:14:59Z</cp:lastPrinted>
  <dcterms:created xsi:type="dcterms:W3CDTF">2015-04-15T15:22:52Z</dcterms:created>
  <dcterms:modified xsi:type="dcterms:W3CDTF">2022-05-09T09:46:13Z</dcterms:modified>
</cp:coreProperties>
</file>